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>
  <fileVersion rupBuild="9303" lowestEdited="5" lastEdited="5" appName="xl"/>
  <workbookPr/>
  <bookViews>
    <workbookView xWindow="480" yWindow="60" windowWidth="18195" windowHeight="8505" activeTab="0"/>
  </bookViews>
  <sheets>
    <sheet r:id="rId1" sheetId="1" name="Digest 2023 Table 318.10"/>
  </sheets>
  <definedNames>
    <definedName name="_xlchart.v1.0">'Digest 2023 Table 318.10'!$D$2:$D$3</definedName>
    <definedName name="_xlchart.v1.1">'Digest 2023 Table 318.10'!$D$4:$D$76</definedName>
    <definedName name="_xlchart.v1.10">'Digest 2023 Table 318.10'!$G$2:$G$3</definedName>
    <definedName name="_xlchart.v1.11">'Digest 2023 Table 318.10'!$G$4:$G$76</definedName>
    <definedName name="_xlchart.v1.12">'Digest 2023 Table 318.10'!$D$2:$D$3</definedName>
    <definedName name="_xlchart.v1.13">'Digest 2023 Table 318.10'!$D$4:$D$76</definedName>
    <definedName name="_xlchart.v1.14">'Digest 2023 Table 318.10'!$E$2:$E$3</definedName>
    <definedName name="_xlchart.v1.15">'Digest 2023 Table 318.10'!$E$4:$E$76</definedName>
    <definedName name="_xlchart.v1.16">'Digest 2023 Table 318.10'!$F$2:$F$3</definedName>
    <definedName name="_xlchart.v1.17">'Digest 2023 Table 318.10'!$F$4:$F$76</definedName>
    <definedName name="_xlchart.v1.18">'Digest 2023 Table 318.10'!$G$2:$G$3</definedName>
    <definedName name="_xlchart.v1.19">'Digest 2023 Table 318.10'!$G$4:$G$76</definedName>
    <definedName name="_xlchart.v1.2">'Digest 2023 Table 318.10'!$E$2:$E$3</definedName>
    <definedName name="_xlchart.v1.20">'Digest 2023 Table 318.10'!$D$2:$D$3</definedName>
    <definedName name="_xlchart.v1.21">'Digest 2023 Table 318.10'!$D$4:$D$76</definedName>
    <definedName name="_xlchart.v1.22">'Digest 2023 Table 318.10'!$E$2:$E$3</definedName>
    <definedName name="_xlchart.v1.23">'Digest 2023 Table 318.10'!$E$4:$E$76</definedName>
    <definedName name="_xlchart.v1.24">'Digest 2023 Table 318.10'!$F$2:$F$3</definedName>
    <definedName name="_xlchart.v1.25">'Digest 2023 Table 318.10'!$F$4:$F$76</definedName>
    <definedName name="_xlchart.v1.26">'Digest 2023 Table 318.10'!$G$2:$G$3</definedName>
    <definedName name="_xlchart.v1.27">'Digest 2023 Table 318.10'!$G$4:$G$76</definedName>
    <definedName name="_xlchart.v1.28">'Digest 2023 Table 318.10'!$D$2:$D$3</definedName>
    <definedName name="_xlchart.v1.29">'Digest 2023 Table 318.10'!$D$4:$D$76</definedName>
    <definedName name="_xlchart.v1.3">'Digest 2023 Table 318.10'!$E$4:$E$76</definedName>
    <definedName name="_xlchart.v1.30">'Digest 2023 Table 318.10'!$E$2:$E$3</definedName>
    <definedName name="_xlchart.v1.31">'Digest 2023 Table 318.10'!$E$4:$E$76</definedName>
    <definedName name="_xlchart.v1.32">'Digest 2023 Table 318.10'!$F$2:$F$3</definedName>
    <definedName name="_xlchart.v1.33">'Digest 2023 Table 318.10'!$F$4:$F$76</definedName>
    <definedName name="_xlchart.v1.34">'Digest 2023 Table 318.10'!$G$2:$G$3</definedName>
    <definedName name="_xlchart.v1.35">'Digest 2023 Table 318.10'!$G$4:$G$76</definedName>
    <definedName name="_xlchart.v1.36">'Digest 2023 Table 318.10'!$D$2:$D$3</definedName>
    <definedName name="_xlchart.v1.37">'Digest 2023 Table 318.10'!$D$4:$D$76</definedName>
    <definedName name="_xlchart.v1.38">'Digest 2023 Table 318.10'!$E$2:$E$3</definedName>
    <definedName name="_xlchart.v1.39">'Digest 2023 Table 318.10'!$E$4:$E$76</definedName>
    <definedName name="_xlchart.v1.4">'Digest 2023 Table 318.10'!$D$2:$D$3</definedName>
    <definedName name="_xlchart.v1.40">'Digest 2023 Table 318.10'!$F$2:$F$3</definedName>
    <definedName name="_xlchart.v1.41">'Digest 2023 Table 318.10'!$F$4:$F$76</definedName>
    <definedName name="_xlchart.v1.42">'Digest 2023 Table 318.10'!$G$2:$G$3</definedName>
    <definedName name="_xlchart.v1.43">'Digest 2023 Table 318.10'!$G$4:$G$76</definedName>
    <definedName name="_xlchart.v1.44">'Digest 2023 Table 318.10'!$D$2:$D$3</definedName>
    <definedName name="_xlchart.v1.45">'Digest 2023 Table 318.10'!$D$4:$D$76</definedName>
    <definedName name="_xlchart.v1.46">'Digest 2023 Table 318.10'!$E$2:$E$3</definedName>
    <definedName name="_xlchart.v1.47">'Digest 2023 Table 318.10'!$E$4:$E$76</definedName>
    <definedName name="_xlchart.v1.48">'Digest 2023 Table 318.10'!$F$2:$F$3</definedName>
    <definedName name="_xlchart.v1.49">'Digest 2023 Table 318.10'!$F$4:$F$76</definedName>
    <definedName name="_xlchart.v1.5">'Digest 2023 Table 318.10'!$D$4:$D$76</definedName>
    <definedName name="_xlchart.v1.50">'Digest 2023 Table 318.10'!$G$2:$G$3</definedName>
    <definedName name="_xlchart.v1.51">'Digest 2023 Table 318.10'!$G$4:$G$76</definedName>
    <definedName name="_xlchart.v1.52">'Digest 2023 Table 318.10'!$D$2:$D$3</definedName>
    <definedName name="_xlchart.v1.53">'Digest 2023 Table 318.10'!$D$4:$D$76</definedName>
    <definedName name="_xlchart.v1.54">'Digest 2023 Table 318.10'!$E$2:$E$3</definedName>
    <definedName name="_xlchart.v1.55">'Digest 2023 Table 318.10'!$E$4:$E$76</definedName>
    <definedName name="_xlchart.v1.56">'Digest 2023 Table 318.10'!$F$2:$F$3</definedName>
    <definedName name="_xlchart.v1.57">'Digest 2023 Table 318.10'!$F$4:$F$76</definedName>
    <definedName name="_xlchart.v1.58">'Digest 2023 Table 318.10'!$G$2:$G$3</definedName>
    <definedName name="_xlchart.v1.59">'Digest 2023 Table 318.10'!$G$4:$G$76</definedName>
    <definedName name="_xlchart.v1.6">'Digest 2023 Table 318.10'!$E$2:$E$3</definedName>
    <definedName name="_xlchart.v1.7">'Digest 2023 Table 318.10'!$E$4:$E$76</definedName>
    <definedName name="_xlchart.v1.8">'Digest 2023 Table 318.10'!$F$2:$F$3</definedName>
    <definedName name="_xlchart.v1.9">'Digest 2023 Table 318.10'!$F$4:$F$76</definedName>
  </definedNames>
  <calcPr fullCalcOnLoad="1"/>
</workbook>
</file>

<file path=xl/sharedStrings.xml><?xml version="1.0" encoding="utf-8"?>
<sst xmlns="http://schemas.openxmlformats.org/spreadsheetml/2006/main" count="11" uniqueCount="7">
  <si>
    <t>Table 318.10. Degrees conferred by postsecondary institutions, by level of degree and sex of student: Selected years, 1869-70 through 2031-32</t>
  </si>
  <si>
    <t>Bachelor's degrees</t>
  </si>
  <si>
    <t>Master's degrees</t>
  </si>
  <si>
    <t>Doctoral degrees</t>
  </si>
  <si>
    <t>Year</t>
  </si>
  <si>
    <t>Percent female</t>
  </si>
  <si>
    <t>Percent male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</si>
</sst>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 mc:Ignorable="x14ac">
  <numFmts count="1">
    <numFmt numFmtId="164" formatCode="#,##0.0%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ptos"/>
      <family val="2"/>
    </font>
    <font>
      <sz val="12"/>
      <color rgb="FF000000"/>
      <name val="Aptos"/>
      <family val="2"/>
    </font>
    <font>
      <i/>
      <sz val="12"/>
      <color rgb="FF000000"/>
      <name val="Aptos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xfId="0" numFmtId="0" borderId="0" fontId="0" fillId="0"/>
    <xf xfId="0" numFmtId="1" applyNumberFormat="1" borderId="1" applyBorder="1" fontId="1" applyFont="1" fillId="0" applyAlignment="1">
      <alignment horizontal="left" wrapText="1"/>
    </xf>
    <xf xfId="0" numFmtId="164" applyNumberFormat="1" borderId="1" applyBorder="1" fontId="2" applyFont="1" fillId="0" applyAlignment="1">
      <alignment horizontal="left"/>
    </xf>
    <xf xfId="0" numFmtId="1" applyNumberFormat="1" borderId="1" applyBorder="1" fontId="2" applyFont="1" fillId="0" applyAlignment="1">
      <alignment horizontal="left" wrapText="1"/>
    </xf>
    <xf xfId="0" numFmtId="164" applyNumberFormat="1" borderId="1" applyBorder="1" fontId="1" applyFont="1" fillId="0" applyAlignment="1">
      <alignment horizontal="center" wrapText="1"/>
    </xf>
    <xf xfId="0" numFmtId="164" applyNumberFormat="1" borderId="1" applyBorder="1" fontId="1" applyFont="1" fillId="0" applyAlignment="1">
      <alignment horizontal="left"/>
    </xf>
    <xf xfId="0" numFmtId="164" applyNumberFormat="1" borderId="1" applyBorder="1" fontId="1" applyFont="1" fillId="0" applyAlignment="1">
      <alignment horizontal="center"/>
    </xf>
    <xf xfId="0" numFmtId="1" applyNumberFormat="1" borderId="1" applyBorder="1" fontId="3" applyFont="1" fillId="0" applyAlignment="1">
      <alignment horizontal="left" wrapText="1"/>
    </xf>
    <xf xfId="0" numFmtId="164" applyNumberFormat="1" borderId="1" applyBorder="1" fontId="3" applyFont="1" fillId="0" applyAlignment="1">
      <alignment horizontal="right" wrapText="1"/>
    </xf>
    <xf xfId="0" numFmtId="164" applyNumberFormat="1" borderId="1" applyBorder="1" fontId="3" applyFont="1" fillId="0" applyAlignment="1">
      <alignment horizontal="left"/>
    </xf>
    <xf xfId="0" numFmtId="164" applyNumberFormat="1" borderId="1" applyBorder="1" fontId="2" applyFont="1" fillId="0" applyAlignment="1">
      <alignment horizontal="right"/>
    </xf>
    <xf xfId="0" numFmtId="0" borderId="0" fontId="0" fillId="0" applyAlignment="1">
      <alignment wrapText="1"/>
    </xf>
    <xf xfId="0" numFmtId="1" applyNumberFormat="1" borderId="1" applyBorder="1" fontId="4" applyFont="1" fillId="0" applyAlignment="1">
      <alignment horizontal="left" wrapText="1"/>
    </xf>
    <xf xfId="0" numFmtId="164" applyNumberFormat="1" borderId="0" fontId="0" fillId="0" applyAlignment="1">
      <alignment horizontal="general" wrapText="1"/>
    </xf>
    <xf xfId="0" numFmtId="1" applyNumberFormat="1" borderId="0" fontId="0" fillId="0" applyAlignment="1">
      <alignment horizontal="general" wrapText="1"/>
    </xf>
    <xf xfId="0" numFmtId="164" applyNumberFormat="1" borderId="0" fontId="0" fillId="0" applyAlignment="1">
      <alignment horizontal="general"/>
    </xf>
  </cellXfs>
  <cellStyles count="1">
    <cellStyle xfId="0" builtinId="0" name="Normal"/>
  </cellStyles>
  <dxfs count="0"/>
  <tableStyles count="0" defaultTableStyle="TableStyleMedium9" defaultPivotStyle="PivotStyleLight16"/>
  <extLst>
    <ext uri="{EB79DEF2-80B8-43e5-95BD-54CBDDF9020C}">
      <x14ac:slicerStyles xmlns:x14="http://schemas.microsoft.com/office/spreadsheetml/2009/9/main" defaultSlicerStyle="SlicerStyleLight1"/>
    </ext>
  </extLst>
</styleSheet>
</file>

<file path=xl/_rels/workbook.xml.rels><?xml version="1.0" encoding="UTF-8" standalone="yes"?><Relationships xmlns="http://schemas.openxmlformats.org/package/2006/relationships"><Relationship Target="worksheets/sheet1.xml" Type="http://schemas.openxmlformats.org/officeDocument/2006/relationships/worksheet" Id="rId1"/><Relationship Target="sharedStrings.xml" Type="http://schemas.openxmlformats.org/officeDocument/2006/relationships/sharedStrings" Id="rId2"/><Relationship Target="styles.xml" Type="http://schemas.openxmlformats.org/officeDocument/2006/relationships/styles" Id="rId3"/><Relationship Target="theme/theme1.xml" Type="http://schemas.openxmlformats.org/officeDocument/2006/relationships/theme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scaled="1" ang="16200000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scaled="1" ang="16200000"/>
        </a:gradFill>
      </a:fillStyleLst>
      <a:lnStyleLst>
        <a:ln algn="ctr" cmpd="sng" cap="flat" w="9525">
          <a:solidFill>
            <a:schemeClr val="phClr">
              <a:shade val="9500"/>
              <a:satMod val="105000"/>
            </a:schemeClr>
          </a:solidFill>
          <a:prstDash val="solid"/>
        </a:ln>
        <a:ln algn="ctr" cmpd="sng" cap="flat" w="25400">
          <a:solidFill>
            <a:schemeClr val="phClr"/>
          </a:solidFill>
          <a:prstDash val="solid"/>
        </a:ln>
        <a:ln algn="ctr" cmpd="sng" cap="flat" w="38100">
          <a:solidFill>
            <a:schemeClr val="phClr"/>
          </a:solidFill>
          <a:prstDash val="solid"/>
        </a:ln>
      </a:lnStyleLst>
      <a:effectStyleLst>
        <a:effectStyle>
          <a:effectLst>
            <a:outerShdw dir="5400000" rotWithShape="0" dist="23000" blurRad="40000">
              <a:srgbClr val="000000">
                <a:alpha val="38000"/>
              </a:srgbClr>
            </a:outerShdw>
          </a:effectLst>
        </a:effectStyle>
        <a:effectStyle>
          <a:effectLst>
            <a:outerShdw dir="5400000" rotWithShape="0" dist="23000" blurRad="40000">
              <a:srgbClr val="000000">
                <a:alpha val="35000"/>
              </a:srgbClr>
            </a:outerShdw>
          </a:effectLst>
        </a:effectStyle>
        <a:effectStyle>
          <a:effectLst>
            <a:outerShdw dir="5400000" rotWithShape="0" dist="23000" blurRad="40000">
              <a:srgbClr val="000000">
                <a:alpha val="35000"/>
              </a:srgbClr>
            </a:outerShdw>
          </a:effectLst>
          <a:scene3d>
            <a:camera prst="orthographicFront">
              <a:rot rev="0" lon="0" lat="0"/>
            </a:camera>
            <a:lightRig dir="t" rig="threePt">
              <a:rot rev="1200000" lon="0" lat="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2"/>
  <sheetViews>
    <sheetView workbookViewId="0" tabSelected="1"/>
  </sheetViews>
  <sheetFormatPr defaultRowHeight="15" x14ac:dyDescent="0.25"/>
  <cols>
    <col min="1" max="1" style="14" width="13.576428571428572" customWidth="1" bestFit="1"/>
    <col min="2" max="2" style="15" width="21.14785714285714" customWidth="1" bestFit="1"/>
    <col min="3" max="3" style="15" width="25.005" customWidth="1" bestFit="1"/>
    <col min="4" max="4" style="15" width="25.576428571428572" customWidth="1" bestFit="1"/>
    <col min="5" max="5" style="15" width="19.290714285714284" customWidth="1" bestFit="1"/>
    <col min="6" max="6" style="15" width="29.862142857142857" customWidth="1" bestFit="1"/>
    <col min="7" max="7" style="15" width="16.576428571428572" customWidth="1" bestFit="1"/>
  </cols>
  <sheetData>
    <row x14ac:dyDescent="0.25" r="1" customHeight="1" ht="75.75">
      <c r="A1" s="1" t="s">
        <v>0</v>
      </c>
      <c r="B1" s="2"/>
      <c r="C1" s="2"/>
      <c r="D1" s="2"/>
      <c r="E1" s="2"/>
      <c r="F1" s="2"/>
      <c r="G1" s="2"/>
    </row>
    <row x14ac:dyDescent="0.25" r="2" customHeight="1" ht="20.25">
      <c r="A2" s="3"/>
      <c r="B2" s="4" t="s">
        <v>1</v>
      </c>
      <c r="C2" s="4"/>
      <c r="D2" s="5" t="s">
        <v>2</v>
      </c>
      <c r="E2" s="5"/>
      <c r="F2" s="6" t="s">
        <v>3</v>
      </c>
      <c r="G2" s="6"/>
    </row>
    <row x14ac:dyDescent="0.25" r="3" customHeight="1" ht="20.25">
      <c r="A3" s="7" t="s">
        <v>4</v>
      </c>
      <c r="B3" s="8" t="s">
        <v>5</v>
      </c>
      <c r="C3" s="9" t="s">
        <v>6</v>
      </c>
      <c r="D3" s="8" t="s">
        <v>5</v>
      </c>
      <c r="E3" s="9" t="s">
        <v>6</v>
      </c>
      <c r="F3" s="8" t="s">
        <v>5</v>
      </c>
      <c r="G3" s="8" t="s">
        <v>6</v>
      </c>
    </row>
    <row x14ac:dyDescent="0.25" r="4" customHeight="1" ht="20.25">
      <c r="A4" s="3">
        <v>1870</v>
      </c>
      <c r="B4" s="10">
        <v>0.14704940774730602</v>
      </c>
      <c r="C4" s="10">
        <f>1-B4</f>
      </c>
      <c r="D4" s="10"/>
      <c r="E4" s="10"/>
      <c r="F4" s="10">
        <v>0</v>
      </c>
      <c r="G4" s="10">
        <f>1-F4</f>
      </c>
    </row>
    <row x14ac:dyDescent="0.25" r="5" customHeight="1" ht="20.25">
      <c r="A5" s="3">
        <v>1880</v>
      </c>
      <c r="B5" s="10">
        <v>0.19269540942927998</v>
      </c>
      <c r="C5" s="10">
        <f>1-B5</f>
      </c>
      <c r="D5" s="10">
        <v>0.01251422070534699</v>
      </c>
      <c r="E5" s="10">
        <f>1-D5</f>
      </c>
      <c r="F5" s="10">
        <v>0.0555555555555556</v>
      </c>
      <c r="G5" s="10">
        <f>1-F5</f>
      </c>
    </row>
    <row x14ac:dyDescent="0.25" r="6" customHeight="1" ht="20.25">
      <c r="A6" s="3">
        <v>1890</v>
      </c>
      <c r="B6" s="10">
        <v>0.172597979277946</v>
      </c>
      <c r="C6" s="10">
        <f>1-B6</f>
      </c>
      <c r="D6" s="10">
        <v>0.1911330049261084</v>
      </c>
      <c r="E6" s="10">
        <f>1-D6</f>
      </c>
      <c r="F6" s="10">
        <v>0.0134228187919463</v>
      </c>
      <c r="G6" s="10">
        <f>1-F6</f>
      </c>
    </row>
    <row x14ac:dyDescent="0.25" r="7" customHeight="1" ht="20.25">
      <c r="A7" s="3">
        <v>1900</v>
      </c>
      <c r="B7" s="10">
        <v>0.191061656329807</v>
      </c>
      <c r="C7" s="10">
        <f>1-B7</f>
      </c>
      <c r="D7" s="10">
        <v>0.19140871762476308</v>
      </c>
      <c r="E7" s="10">
        <f>1-D7</f>
      </c>
      <c r="F7" s="10">
        <v>0.06020942408376959</v>
      </c>
      <c r="G7" s="10">
        <f>1-F7</f>
      </c>
    </row>
    <row x14ac:dyDescent="0.25" r="8" customHeight="1" ht="20.25">
      <c r="A8" s="3">
        <v>1910</v>
      </c>
      <c r="B8" s="10">
        <v>0.226807172235813</v>
      </c>
      <c r="C8" s="10">
        <f>1-B8</f>
      </c>
      <c r="D8" s="10">
        <v>0.26407950780880257</v>
      </c>
      <c r="E8" s="10">
        <f>1-D8</f>
      </c>
      <c r="F8" s="10">
        <v>0.0993227990970655</v>
      </c>
      <c r="G8" s="10">
        <f>1-F8</f>
      </c>
    </row>
    <row x14ac:dyDescent="0.25" r="9" customHeight="1" ht="20.25">
      <c r="A9" s="3">
        <v>1920</v>
      </c>
      <c r="B9" s="10">
        <v>0.342273045123607</v>
      </c>
      <c r="C9" s="10">
        <f>1-B9</f>
      </c>
      <c r="D9" s="10">
        <v>0.3024071044636598</v>
      </c>
      <c r="E9" s="10">
        <f>1-D9</f>
      </c>
      <c r="F9" s="10">
        <v>0.151219512195122</v>
      </c>
      <c r="G9" s="10">
        <f>1-F9</f>
      </c>
    </row>
    <row x14ac:dyDescent="0.25" r="10" customHeight="1" ht="20.25">
      <c r="A10" s="3">
        <v>1930</v>
      </c>
      <c r="B10" s="10">
        <v>0.398982724274191</v>
      </c>
      <c r="C10" s="10">
        <f>1-B10</f>
      </c>
      <c r="D10" s="10">
        <v>0.4037677867593026</v>
      </c>
      <c r="E10" s="10">
        <f>1-D10</f>
      </c>
      <c r="F10" s="10">
        <v>0.15354501957372801</v>
      </c>
      <c r="G10" s="10">
        <f>1-F10</f>
      </c>
    </row>
    <row x14ac:dyDescent="0.25" r="11" customHeight="1" ht="20.25">
      <c r="A11" s="3">
        <v>1940</v>
      </c>
      <c r="B11" s="10">
        <v>0.412621983914209</v>
      </c>
      <c r="C11" s="10">
        <f>1-B11</f>
      </c>
      <c r="D11" s="10">
        <v>0.3824398638285137</v>
      </c>
      <c r="E11" s="10">
        <f>1-D11</f>
      </c>
      <c r="F11" s="10">
        <v>0.130395136778116</v>
      </c>
      <c r="G11" s="10">
        <f>1-F11</f>
      </c>
    </row>
    <row x14ac:dyDescent="0.25" r="12" customHeight="1" ht="20.25">
      <c r="A12" s="3">
        <v>1950</v>
      </c>
      <c r="B12" s="10">
        <v>0.238896166718357</v>
      </c>
      <c r="C12" s="10">
        <f>1-B12</f>
      </c>
      <c r="D12" s="10">
        <v>0.2915456404791777</v>
      </c>
      <c r="E12" s="10">
        <f>1-D12</f>
      </c>
      <c r="F12" s="10">
        <v>0.0959501557632399</v>
      </c>
      <c r="G12" s="10">
        <f>1-F12</f>
      </c>
    </row>
    <row x14ac:dyDescent="0.25" r="13" customHeight="1" ht="20.25">
      <c r="A13" s="3">
        <v>1960</v>
      </c>
      <c r="B13" s="10">
        <v>0.35260676791356604</v>
      </c>
      <c r="C13" s="10">
        <f>1-B13</f>
      </c>
      <c r="D13" s="10">
        <v>0.3162087727547524</v>
      </c>
      <c r="E13" s="10">
        <f>1-D13</f>
      </c>
      <c r="F13" s="10">
        <v>0.104588462712382</v>
      </c>
      <c r="G13" s="10">
        <f>1-F13</f>
      </c>
    </row>
    <row x14ac:dyDescent="0.25" r="14" customHeight="1" ht="20.25">
      <c r="A14" s="3">
        <v>1970</v>
      </c>
      <c r="B14" s="10">
        <v>0.430660241620768</v>
      </c>
      <c r="C14" s="10">
        <f>1-B14</f>
      </c>
      <c r="D14" s="10">
        <v>0.3876135943330415</v>
      </c>
      <c r="E14" s="10">
        <f>1-D14</f>
      </c>
      <c r="F14" s="10">
        <v>0.0957200013448542</v>
      </c>
      <c r="G14" s="10">
        <f>1-F14</f>
      </c>
    </row>
    <row x14ac:dyDescent="0.25" r="15" customHeight="1" ht="20.25">
      <c r="A15" s="3">
        <v>1971</v>
      </c>
      <c r="B15" s="10">
        <f>B14+(B24-B14)/10</f>
      </c>
      <c r="C15" s="10">
        <f>1-B15</f>
      </c>
      <c r="D15" s="10">
        <f>D14+(D24-D14)/10</f>
      </c>
      <c r="E15" s="10">
        <f>E14+(E24-E14)/10</f>
      </c>
      <c r="F15" s="10">
        <f>F14+(F24-F14)/10</f>
      </c>
      <c r="G15" s="10">
        <f>G14+(G24-G14)/10</f>
      </c>
    </row>
    <row x14ac:dyDescent="0.25" r="16" customHeight="1" ht="20.25">
      <c r="A16" s="3">
        <v>1972</v>
      </c>
      <c r="B16" s="10">
        <f>B15+(B24-B15)/9</f>
      </c>
      <c r="C16" s="10">
        <f>1-B16</f>
      </c>
      <c r="D16" s="10">
        <f>D15+(D24-D15)/9</f>
      </c>
      <c r="E16" s="10">
        <f>E15+(E24-E15)/9</f>
      </c>
      <c r="F16" s="10">
        <f>F15+(F24-F15)/9</f>
      </c>
      <c r="G16" s="10">
        <f>G15+(G24-G15)/9</f>
      </c>
    </row>
    <row x14ac:dyDescent="0.25" r="17" customHeight="1" ht="20.25">
      <c r="A17" s="3">
        <v>1973</v>
      </c>
      <c r="B17" s="10">
        <f>B16+(B24-B16)/8</f>
      </c>
      <c r="C17" s="10">
        <f>1-B17</f>
      </c>
      <c r="D17" s="10">
        <f>D16+(D24-D16)/8</f>
      </c>
      <c r="E17" s="10">
        <f>E16+(E24-E16)/8</f>
      </c>
      <c r="F17" s="10">
        <f>F16+(F24-F16)/8</f>
      </c>
      <c r="G17" s="10">
        <f>G16+(G24-G16)/8</f>
      </c>
    </row>
    <row x14ac:dyDescent="0.25" r="18" customHeight="1" ht="20.25">
      <c r="A18" s="3">
        <v>1974</v>
      </c>
      <c r="B18" s="10">
        <f>B17+(B24-B17)/7</f>
      </c>
      <c r="C18" s="10">
        <f>1-B18</f>
      </c>
      <c r="D18" s="10">
        <f>D17+(D24-D17)/7</f>
      </c>
      <c r="E18" s="10">
        <f>E17+(E24-E17)/7</f>
      </c>
      <c r="F18" s="10">
        <f>F17+(F24-F17)/7</f>
      </c>
      <c r="G18" s="10">
        <f>G17+(G24-G17)/7</f>
      </c>
    </row>
    <row x14ac:dyDescent="0.25" r="19" customHeight="1" ht="20.25">
      <c r="A19" s="3">
        <v>1975</v>
      </c>
      <c r="B19" s="10">
        <f>B18+(B24-B18)/6</f>
      </c>
      <c r="C19" s="10">
        <f>1-B19</f>
      </c>
      <c r="D19" s="10">
        <f>D18+(D24-D18)/6</f>
      </c>
      <c r="E19" s="10">
        <f>E18+(E24-E18)/6</f>
      </c>
      <c r="F19" s="10">
        <f>F18+(F24-F18)/6</f>
      </c>
      <c r="G19" s="10">
        <f>G18+(G24-G18)/6</f>
      </c>
    </row>
    <row x14ac:dyDescent="0.25" r="20" customHeight="1" ht="20.25">
      <c r="A20" s="3">
        <v>1976</v>
      </c>
      <c r="B20" s="10">
        <f>B19+(B24-B19)/5</f>
      </c>
      <c r="C20" s="10">
        <f>1-B20</f>
      </c>
      <c r="D20" s="10">
        <f>D19+(D24-D19)/5</f>
      </c>
      <c r="E20" s="10">
        <f>E19+(E24-E19)/5</f>
      </c>
      <c r="F20" s="10">
        <f>F19+(F24-F19)/5</f>
      </c>
      <c r="G20" s="10">
        <f>G19+(G24-G19)/5</f>
      </c>
    </row>
    <row x14ac:dyDescent="0.25" r="21" customHeight="1" ht="20.25">
      <c r="A21" s="3">
        <v>1977</v>
      </c>
      <c r="B21" s="10">
        <f>B20+(B24-B20)/4</f>
      </c>
      <c r="C21" s="10">
        <f>1-B21</f>
      </c>
      <c r="D21" s="10">
        <f>D20+(D24-D20)/4</f>
      </c>
      <c r="E21" s="10">
        <f>E20+(E24-E20)/4</f>
      </c>
      <c r="F21" s="10">
        <f>F20+(F24-F20)/4</f>
      </c>
      <c r="G21" s="10">
        <f>G20+(G24-G20)/4</f>
      </c>
    </row>
    <row x14ac:dyDescent="0.25" r="22" customHeight="1" ht="20.25">
      <c r="A22" s="3">
        <v>1978</v>
      </c>
      <c r="B22" s="10">
        <f>B21+(B24-B21)/3</f>
      </c>
      <c r="C22" s="10">
        <f>1-B22</f>
      </c>
      <c r="D22" s="10">
        <f>D21+(D24-D21)/3</f>
      </c>
      <c r="E22" s="10">
        <f>E21+(E24-E21)/3</f>
      </c>
      <c r="F22" s="10">
        <f>F21+(F24-F21)/3</f>
      </c>
      <c r="G22" s="10">
        <f>G21+(G24-G21)/3</f>
      </c>
    </row>
    <row x14ac:dyDescent="0.25" r="23" customHeight="1" ht="20.25">
      <c r="A23" s="3">
        <v>1979</v>
      </c>
      <c r="B23" s="10">
        <f>B22+(B24-B22)/2</f>
      </c>
      <c r="C23" s="10">
        <f>1-B23</f>
      </c>
      <c r="D23" s="10">
        <f>D22+(D24-D22)/2</f>
      </c>
      <c r="E23" s="10">
        <f>E22+(E24-E22)/2</f>
      </c>
      <c r="F23" s="10">
        <f>F22+(F24-F22)/2</f>
      </c>
      <c r="G23" s="10">
        <f>G22+(G24-G22)/2</f>
      </c>
    </row>
    <row x14ac:dyDescent="0.25" r="24" customHeight="1" ht="20.25">
      <c r="A24" s="3">
        <v>1980</v>
      </c>
      <c r="B24" s="10">
        <v>0.490421414714816</v>
      </c>
      <c r="C24" s="10">
        <f>1-B24</f>
      </c>
      <c r="D24" s="10">
        <v>0.4859631187826839</v>
      </c>
      <c r="E24" s="10">
        <f>1-D24</f>
      </c>
      <c r="F24" s="10">
        <v>0.27297633612531497</v>
      </c>
      <c r="G24" s="10">
        <f>1-F24</f>
      </c>
    </row>
    <row x14ac:dyDescent="0.25" r="25" customHeight="1" ht="20.25">
      <c r="A25" s="3">
        <v>1981</v>
      </c>
      <c r="B25" s="10">
        <v>0.497526573561178</v>
      </c>
      <c r="C25" s="10">
        <f>1-B25</f>
      </c>
      <c r="D25" s="10">
        <v>0.4945132287195551</v>
      </c>
      <c r="E25" s="10">
        <f>1-D25</f>
      </c>
      <c r="F25" s="10">
        <v>0.290248530852106</v>
      </c>
      <c r="G25" s="10">
        <f>1-F25</f>
      </c>
    </row>
    <row x14ac:dyDescent="0.25" r="26" customHeight="1" ht="20.25">
      <c r="A26" s="3">
        <v>1982</v>
      </c>
      <c r="B26" s="10">
        <v>0.503289618656073</v>
      </c>
      <c r="C26" s="10">
        <f>1-B26</f>
      </c>
      <c r="D26" s="10">
        <v>0.49958505126518027</v>
      </c>
      <c r="E26" s="10">
        <f>1-D26</f>
      </c>
      <c r="F26" s="10">
        <v>0.298534311821583</v>
      </c>
      <c r="G26" s="10">
        <f>1-F26</f>
      </c>
    </row>
    <row x14ac:dyDescent="0.25" r="27" customHeight="1" ht="20.25">
      <c r="A27" s="3">
        <v>1983</v>
      </c>
      <c r="B27" s="10">
        <v>0.505791585440068</v>
      </c>
      <c r="C27" s="10">
        <f>1-B27</f>
      </c>
      <c r="D27" s="10">
        <v>0.4936423595297134</v>
      </c>
      <c r="E27" s="10">
        <f>1-D27</f>
      </c>
      <c r="F27" s="10">
        <v>0.317893995067197</v>
      </c>
      <c r="G27" s="10">
        <f>1-F27</f>
      </c>
    </row>
    <row x14ac:dyDescent="0.25" r="28" customHeight="1" ht="20.25">
      <c r="A28" s="3">
        <v>1984</v>
      </c>
      <c r="B28" s="10">
        <v>0.504963004549891</v>
      </c>
      <c r="C28" s="10">
        <f>1-B28</f>
      </c>
      <c r="D28" s="10">
        <v>0.4872999680567148</v>
      </c>
      <c r="E28" s="10">
        <f>1-D28</f>
      </c>
      <c r="F28" s="10">
        <v>0.3276818222403</v>
      </c>
      <c r="G28" s="10">
        <f>1-F28</f>
      </c>
    </row>
    <row x14ac:dyDescent="0.25" r="29" customHeight="1" ht="20.25">
      <c r="A29" s="3">
        <v>1985</v>
      </c>
      <c r="B29" s="10">
        <v>0.507361581742093</v>
      </c>
      <c r="C29" s="10">
        <f>1-B29</f>
      </c>
      <c r="D29" s="10">
        <v>0.49134500054519675</v>
      </c>
      <c r="E29" s="10">
        <f>1-D29</f>
      </c>
      <c r="F29" s="10">
        <v>0.34247159795604504</v>
      </c>
      <c r="G29" s="10">
        <f>1-F29</f>
      </c>
    </row>
    <row x14ac:dyDescent="0.25" r="30" customHeight="1" ht="20.25">
      <c r="A30" s="3">
        <v>1986</v>
      </c>
      <c r="B30" s="10">
        <v>0.5080869750957411</v>
      </c>
      <c r="C30" s="10">
        <f>1-B30</f>
      </c>
      <c r="D30" s="10">
        <v>0.495105627851952</v>
      </c>
      <c r="E30" s="10">
        <f>1-D30</f>
      </c>
      <c r="F30" s="10">
        <v>0.349670921420024</v>
      </c>
      <c r="G30" s="10">
        <f>1-F30</f>
      </c>
    </row>
    <row x14ac:dyDescent="0.25" r="31" customHeight="1" ht="20.25">
      <c r="A31" s="3">
        <v>1987</v>
      </c>
      <c r="B31" s="10">
        <v>0.514980872905704</v>
      </c>
      <c r="C31" s="10">
        <f>1-B31</f>
      </c>
      <c r="D31" s="10">
        <v>0.5040535527602603</v>
      </c>
      <c r="E31" s="10">
        <f>1-D31</f>
      </c>
      <c r="F31" s="10">
        <v>0.362389187322928</v>
      </c>
      <c r="G31" s="10">
        <f>1-F31</f>
      </c>
    </row>
    <row x14ac:dyDescent="0.25" r="32" customHeight="1" ht="20.25">
      <c r="A32" s="3">
        <v>1988</v>
      </c>
      <c r="B32" s="10">
        <v>0.520316556915812</v>
      </c>
      <c r="C32" s="10">
        <f>1-B32</f>
      </c>
      <c r="D32" s="10">
        <v>0.5086613709722254</v>
      </c>
      <c r="E32" s="10">
        <f>1-D32</f>
      </c>
      <c r="F32" s="10">
        <v>0.364336941062548</v>
      </c>
      <c r="G32" s="10">
        <f>1-F32</f>
      </c>
    </row>
    <row x14ac:dyDescent="0.25" r="33" customHeight="1" ht="20.25">
      <c r="A33" s="3">
        <v>1989</v>
      </c>
      <c r="B33" s="10">
        <v>0.525552267228136</v>
      </c>
      <c r="C33" s="10">
        <f>1-B33</f>
      </c>
      <c r="D33" s="10">
        <v>0.5136438574216899</v>
      </c>
      <c r="E33" s="10">
        <f>1-D33</f>
      </c>
      <c r="F33" s="10">
        <v>0.37302999870738096</v>
      </c>
      <c r="G33" s="10">
        <f>1-F33</f>
      </c>
    </row>
    <row x14ac:dyDescent="0.25" r="34" customHeight="1" ht="20.25">
      <c r="A34" s="3">
        <v>1990</v>
      </c>
      <c r="B34" s="10">
        <v>0.532316729823921</v>
      </c>
      <c r="C34" s="10">
        <f>1-B34</f>
      </c>
      <c r="D34" s="10">
        <v>0.5212750490683079</v>
      </c>
      <c r="E34" s="10">
        <f>1-D34</f>
      </c>
      <c r="F34" s="10">
        <v>0.382047764424006</v>
      </c>
      <c r="G34" s="10">
        <f>1-F34</f>
      </c>
    </row>
    <row x14ac:dyDescent="0.25" r="35" customHeight="1" ht="20.25">
      <c r="A35" s="3">
        <v>1991</v>
      </c>
      <c r="B35" s="10">
        <v>0.5394906344046531</v>
      </c>
      <c r="C35" s="10">
        <f>1-B35</f>
      </c>
      <c r="D35" s="10">
        <v>0.5308855140391352</v>
      </c>
      <c r="E35" s="10">
        <f>1-D35</f>
      </c>
      <c r="F35" s="10">
        <v>0.391342245634646</v>
      </c>
      <c r="G35" s="10">
        <f>1-F35</f>
      </c>
    </row>
    <row x14ac:dyDescent="0.25" r="36" customHeight="1" ht="14">
      <c r="A36" s="3">
        <v>1992</v>
      </c>
      <c r="B36" s="10">
        <v>0.541762680666894</v>
      </c>
      <c r="C36" s="10">
        <f>1-B36</f>
      </c>
      <c r="D36" s="10">
        <v>0.5367995107361578</v>
      </c>
      <c r="E36" s="10">
        <f>1-D36</f>
      </c>
      <c r="F36" s="10">
        <v>0.39205323402157805</v>
      </c>
      <c r="G36" s="10">
        <f>1-F36</f>
      </c>
    </row>
    <row x14ac:dyDescent="0.25" r="37" customHeight="1" ht="14">
      <c r="A37" s="3">
        <v>1993</v>
      </c>
      <c r="B37" s="10">
        <v>0.5426612929526651</v>
      </c>
      <c r="C37" s="10">
        <f>1-B37</f>
      </c>
      <c r="D37" s="10">
        <v>0.5377621109665308</v>
      </c>
      <c r="E37" s="10">
        <f>1-D37</f>
      </c>
      <c r="F37" s="10">
        <v>0.40101006495824104</v>
      </c>
      <c r="G37" s="10">
        <f>1-F37</f>
      </c>
    </row>
    <row x14ac:dyDescent="0.25" r="38" customHeight="1" ht="14">
      <c r="A38" s="3">
        <v>1994</v>
      </c>
      <c r="B38" s="10">
        <v>0.544656304120074</v>
      </c>
      <c r="C38" s="10">
        <f>1-B38</f>
      </c>
      <c r="D38" s="10">
        <v>0.5405750603632736</v>
      </c>
      <c r="E38" s="10">
        <f>1-D38</f>
      </c>
      <c r="F38" s="10">
        <v>0.407178877090806</v>
      </c>
      <c r="G38" s="10">
        <f>1-F38</f>
      </c>
    </row>
    <row x14ac:dyDescent="0.25" r="39" customHeight="1" ht="14">
      <c r="A39" s="3">
        <v>1995</v>
      </c>
      <c r="B39" s="10">
        <v>0.546491181191138</v>
      </c>
      <c r="C39" s="10">
        <f>1-B39</f>
      </c>
      <c r="D39" s="10">
        <v>0.5464843449972621</v>
      </c>
      <c r="E39" s="10">
        <f>1-D39</f>
      </c>
      <c r="F39" s="10">
        <v>0.41081336530551504</v>
      </c>
      <c r="G39" s="10">
        <f>1-F39</f>
      </c>
    </row>
    <row x14ac:dyDescent="0.25" r="40" customHeight="1" ht="28">
      <c r="A40" s="3">
        <v>1996</v>
      </c>
      <c r="B40" s="10">
        <v>0.551461548499646</v>
      </c>
      <c r="C40" s="10">
        <f>1-B40</f>
      </c>
      <c r="D40" s="10">
        <v>0.5548522490174196</v>
      </c>
      <c r="E40" s="10">
        <f>1-D40</f>
      </c>
      <c r="F40" s="10">
        <v>0.418312310076446</v>
      </c>
      <c r="G40" s="10">
        <f>1-F40</f>
      </c>
    </row>
    <row x14ac:dyDescent="0.25" r="41" customHeight="1" ht="14">
      <c r="A41" s="3">
        <v>1997</v>
      </c>
      <c r="B41" s="10">
        <v>0.556207417815478</v>
      </c>
      <c r="C41" s="10">
        <f>1-B41</f>
      </c>
      <c r="D41" s="10">
        <v>0.5643371114141937</v>
      </c>
      <c r="E41" s="10">
        <f>1-D41</f>
      </c>
      <c r="F41" s="10">
        <v>0.424094924503356</v>
      </c>
      <c r="G41" s="10">
        <f>1-F41</f>
      </c>
    </row>
    <row x14ac:dyDescent="0.25" r="42" customHeight="1" ht="14">
      <c r="A42" s="3">
        <v>1998</v>
      </c>
      <c r="B42" s="10">
        <v>0.560998508957233</v>
      </c>
      <c r="C42" s="10">
        <f>1-B42</f>
      </c>
      <c r="D42" s="10">
        <v>0.5671972791299821</v>
      </c>
      <c r="E42" s="10">
        <f>1-D42</f>
      </c>
      <c r="F42" s="10">
        <v>0.433764264959784</v>
      </c>
      <c r="G42" s="10">
        <f>1-F42</f>
      </c>
    </row>
    <row x14ac:dyDescent="0.25" r="43" customHeight="1" ht="14">
      <c r="A43" s="3">
        <v>1999</v>
      </c>
      <c r="B43" s="10">
        <v>0.5675061281492281</v>
      </c>
      <c r="C43" s="10">
        <f>1-B43</f>
      </c>
      <c r="D43" s="10">
        <v>0.5735116738932556</v>
      </c>
      <c r="E43" s="10">
        <f>1-D43</f>
      </c>
      <c r="F43" s="10">
        <v>0.44010282776349596</v>
      </c>
      <c r="G43" s="10">
        <f>1-F43</f>
      </c>
    </row>
    <row x14ac:dyDescent="0.25" r="44" customHeight="1" ht="14">
      <c r="A44" s="3">
        <v>2000</v>
      </c>
      <c r="B44" s="10">
        <v>0.57155043926083</v>
      </c>
      <c r="C44" s="10">
        <f>1-B44</f>
      </c>
      <c r="D44" s="10">
        <v>0.5765644396947224</v>
      </c>
      <c r="E44" s="10">
        <f>1-D44</f>
      </c>
      <c r="F44" s="10">
        <v>0.45315658267079895</v>
      </c>
      <c r="G44" s="10">
        <f>1-F44</f>
      </c>
    </row>
    <row x14ac:dyDescent="0.25" r="45" customHeight="1" ht="28">
      <c r="A45" s="3">
        <v>2001</v>
      </c>
      <c r="B45" s="10">
        <v>0.572534643549802</v>
      </c>
      <c r="C45" s="10">
        <f>1-B45</f>
      </c>
      <c r="D45" s="10">
        <v>0.5823248898631896</v>
      </c>
      <c r="E45" s="10">
        <f>1-D45</f>
      </c>
      <c r="F45" s="10">
        <v>0.463385876155036</v>
      </c>
      <c r="G45" s="10">
        <f>1-F45</f>
      </c>
    </row>
    <row x14ac:dyDescent="0.25" r="46" customHeight="1" ht="14">
      <c r="A46" s="3">
        <v>2002</v>
      </c>
      <c r="B46" s="10">
        <v>0.57441288025389</v>
      </c>
      <c r="C46" s="10">
        <f>1-B46</f>
      </c>
      <c r="D46" s="10">
        <v>0.5842425709964644</v>
      </c>
      <c r="E46" s="10">
        <f>1-D46</f>
      </c>
      <c r="F46" s="10">
        <v>0.47576945254590003</v>
      </c>
      <c r="G46" s="10">
        <f>1-F46</f>
      </c>
    </row>
    <row x14ac:dyDescent="0.25" r="47" customHeight="1" ht="14">
      <c r="A47" s="3">
        <v>2003</v>
      </c>
      <c r="B47" s="10">
        <v>0.574990120928729</v>
      </c>
      <c r="C47" s="10">
        <f>1-B47</f>
      </c>
      <c r="D47" s="10">
        <v>0.5851698191051072</v>
      </c>
      <c r="E47" s="10">
        <f>1-D47</f>
      </c>
      <c r="F47" s="10">
        <v>0.48403918439862204</v>
      </c>
      <c r="G47" s="10">
        <f>1-F47</f>
      </c>
    </row>
    <row x14ac:dyDescent="0.25" r="48" customHeight="1" ht="14">
      <c r="A48" s="3">
        <v>2004</v>
      </c>
      <c r="B48" s="10">
        <v>0.5745213465165461</v>
      </c>
      <c r="C48" s="10">
        <f>1-B48</f>
      </c>
      <c r="D48" s="10">
        <v>0.5870217461380148</v>
      </c>
      <c r="E48" s="10">
        <f>1-D48</f>
      </c>
      <c r="F48" s="10">
        <v>0.493014051058777</v>
      </c>
      <c r="G48" s="10">
        <f>1-F48</f>
      </c>
    </row>
    <row x14ac:dyDescent="0.25" r="49" customHeight="1" ht="14">
      <c r="A49" s="3">
        <v>2005</v>
      </c>
      <c r="B49" s="10">
        <v>0.574133519649296</v>
      </c>
      <c r="C49" s="10">
        <f>1-B49</f>
      </c>
      <c r="D49" s="10">
        <v>0.59116166748771</v>
      </c>
      <c r="E49" s="10">
        <f>1-D49</f>
      </c>
      <c r="F49" s="10">
        <v>0.49928875185259697</v>
      </c>
      <c r="G49" s="10">
        <f>1-F49</f>
      </c>
    </row>
    <row x14ac:dyDescent="0.25" r="50" customHeight="1" ht="28">
      <c r="A50" s="3">
        <v>2006</v>
      </c>
      <c r="B50" s="10">
        <v>0.575449261465864</v>
      </c>
      <c r="C50" s="10">
        <f>1-B50</f>
      </c>
      <c r="D50" s="10">
        <v>0.5970723266351261</v>
      </c>
      <c r="E50" s="10">
        <f>1-D50</f>
      </c>
      <c r="F50" s="10">
        <v>0.500840238743698</v>
      </c>
      <c r="G50" s="10">
        <f>1-F50</f>
      </c>
    </row>
    <row x14ac:dyDescent="0.25" r="51" customHeight="1" ht="14">
      <c r="A51" s="3">
        <v>2007</v>
      </c>
      <c r="B51" s="10">
        <v>0.573815412443785</v>
      </c>
      <c r="C51" s="10">
        <f>1-B51</f>
      </c>
      <c r="D51" s="10">
        <v>0.6033865888983679</v>
      </c>
      <c r="E51" s="10">
        <f>1-D51</f>
      </c>
      <c r="F51" s="10">
        <v>0.507159937523325</v>
      </c>
      <c r="G51" s="10">
        <f>1-F51</f>
      </c>
    </row>
    <row x14ac:dyDescent="0.25" r="52" customHeight="1" ht="14">
      <c r="A52" s="3">
        <v>2008</v>
      </c>
      <c r="B52" s="10">
        <v>0.572699704681231</v>
      </c>
      <c r="C52" s="10">
        <f>1-B52</f>
      </c>
      <c r="D52" s="10">
        <v>0.6033837208565033</v>
      </c>
      <c r="E52" s="10">
        <f>1-D52</f>
      </c>
      <c r="F52" s="10">
        <v>0.508412091963268</v>
      </c>
      <c r="G52" s="10">
        <f>1-F52</f>
      </c>
    </row>
    <row x14ac:dyDescent="0.25" r="53" customHeight="1" ht="14">
      <c r="A53" s="3">
        <v>2009</v>
      </c>
      <c r="B53" s="10">
        <v>0.57198549518265</v>
      </c>
      <c r="C53" s="10">
        <f>1-B53</f>
      </c>
      <c r="D53" s="10">
        <v>0.6019903878975716</v>
      </c>
      <c r="E53" s="10">
        <f>1-D53</f>
      </c>
      <c r="F53" s="10">
        <v>0.510403457467457</v>
      </c>
      <c r="G53" s="10">
        <f>1-F53</f>
      </c>
    </row>
    <row x14ac:dyDescent="0.25" r="54" customHeight="1" ht="14">
      <c r="A54" s="3">
        <v>2010</v>
      </c>
      <c r="B54" s="10">
        <v>0.571700186494004</v>
      </c>
      <c r="C54" s="10">
        <f>1-B54</f>
      </c>
      <c r="D54" s="10">
        <v>0.6028965272539243</v>
      </c>
      <c r="E54" s="10">
        <f>1-D54</f>
      </c>
      <c r="F54" s="10">
        <v>0.516930449586985</v>
      </c>
      <c r="G54" s="10">
        <f>1-F54</f>
      </c>
    </row>
    <row x14ac:dyDescent="0.25" r="55" customHeight="1" ht="28">
      <c r="A55" s="3">
        <v>2011</v>
      </c>
      <c r="B55" s="10">
        <v>0.572181628422898</v>
      </c>
      <c r="C55" s="10">
        <f>1-B55</f>
      </c>
      <c r="D55" s="10">
        <v>0.6009423714158282</v>
      </c>
      <c r="E55" s="10">
        <f>1-D55</f>
      </c>
      <c r="F55" s="10">
        <v>0.513682115890543</v>
      </c>
      <c r="G55" s="10">
        <f>1-F55</f>
      </c>
    </row>
    <row x14ac:dyDescent="0.25" r="56" customHeight="1" ht="14">
      <c r="A56" s="3">
        <v>2012</v>
      </c>
      <c r="B56" s="10">
        <v>0.572710741154683</v>
      </c>
      <c r="C56" s="10">
        <f>1-B56</f>
      </c>
      <c r="D56" s="10">
        <v>0.5998714229589387</v>
      </c>
      <c r="E56" s="10">
        <f>1-D56</f>
      </c>
      <c r="F56" s="10">
        <v>0.51432583114495</v>
      </c>
      <c r="G56" s="10">
        <f>1-F56</f>
      </c>
    </row>
    <row x14ac:dyDescent="0.25" r="57" customHeight="1" ht="14">
      <c r="A57" s="3">
        <v>2013</v>
      </c>
      <c r="B57" s="10">
        <v>0.5721494625297701</v>
      </c>
      <c r="C57" s="10">
        <f>1-B57</f>
      </c>
      <c r="D57" s="10">
        <v>0.5988495685882206</v>
      </c>
      <c r="E57" s="10">
        <f>1-D57</f>
      </c>
      <c r="F57" s="10">
        <v>0.513900791882349</v>
      </c>
      <c r="G57" s="10">
        <f>1-F57</f>
      </c>
    </row>
    <row x14ac:dyDescent="0.25" r="58" customHeight="1" ht="14">
      <c r="A58" s="3">
        <v>2014</v>
      </c>
      <c r="B58" s="10">
        <v>0.571208191856268</v>
      </c>
      <c r="C58" s="10">
        <f>1-B58</f>
      </c>
      <c r="D58" s="10">
        <v>0.5986572698527133</v>
      </c>
      <c r="E58" s="10">
        <f>1-D58</f>
      </c>
      <c r="F58" s="10">
        <v>0.5180672008649281</v>
      </c>
      <c r="G58" s="10">
        <f>1-F58</f>
      </c>
    </row>
    <row x14ac:dyDescent="0.25" r="59" customHeight="1" ht="14">
      <c r="A59" s="3">
        <v>2015</v>
      </c>
      <c r="B59" s="10">
        <v>0.571131242780225</v>
      </c>
      <c r="C59" s="10">
        <f>1-B59</f>
      </c>
      <c r="D59" s="10">
        <v>0.59592332143742</v>
      </c>
      <c r="E59" s="10">
        <f>1-D59</f>
      </c>
      <c r="F59" s="10">
        <v>0.5243743979210069</v>
      </c>
      <c r="G59" s="10">
        <f>1-F59</f>
      </c>
    </row>
    <row x14ac:dyDescent="0.25" r="60" customHeight="1" ht="28">
      <c r="A60" s="3">
        <v>2016</v>
      </c>
      <c r="B60" s="10">
        <v>0.572174411037355</v>
      </c>
      <c r="C60" s="10">
        <f>1-B60</f>
      </c>
      <c r="D60" s="10">
        <v>0.5920189066085316</v>
      </c>
      <c r="E60" s="10">
        <f>1-D60</f>
      </c>
      <c r="F60" s="10">
        <v>0.5270975782276259</v>
      </c>
      <c r="G60" s="10">
        <f>1-F60</f>
      </c>
    </row>
    <row x14ac:dyDescent="0.25" r="61" customHeight="1" ht="14">
      <c r="A61" s="3">
        <v>2017</v>
      </c>
      <c r="B61" s="10">
        <v>0.572611309974777</v>
      </c>
      <c r="C61" s="10">
        <f>1-B61</f>
      </c>
      <c r="D61" s="10">
        <v>0.5937353177335677</v>
      </c>
      <c r="E61" s="10">
        <f>1-D61</f>
      </c>
      <c r="F61" s="10">
        <v>0.533246579950043</v>
      </c>
      <c r="G61" s="10">
        <f>1-F61</f>
      </c>
    </row>
    <row x14ac:dyDescent="0.25" r="62" customHeight="1" ht="14">
      <c r="A62" s="3">
        <v>2018</v>
      </c>
      <c r="B62" s="10">
        <v>0.573386211196744</v>
      </c>
      <c r="C62" s="10">
        <f>1-B62</f>
      </c>
      <c r="D62" s="10">
        <v>0.6014505475213413</v>
      </c>
      <c r="E62" s="10">
        <f>1-D62</f>
      </c>
      <c r="F62" s="10">
        <v>0.535257491808811</v>
      </c>
      <c r="G62" s="10">
        <f>1-F62</f>
      </c>
    </row>
    <row x14ac:dyDescent="0.25" r="63" customHeight="1" ht="14">
      <c r="A63" s="3">
        <v>2019</v>
      </c>
      <c r="B63" s="10">
        <v>0.573965622941356</v>
      </c>
      <c r="C63" s="10">
        <f>1-B63</f>
      </c>
      <c r="D63" s="10">
        <v>0.6087517662101508</v>
      </c>
      <c r="E63" s="10">
        <f>1-D63</f>
      </c>
      <c r="F63" s="10">
        <v>0.542731169495863</v>
      </c>
      <c r="G63" s="10">
        <f>1-F63</f>
      </c>
    </row>
    <row x14ac:dyDescent="0.25" r="64" customHeight="1" ht="14">
      <c r="A64" s="3">
        <v>2020</v>
      </c>
      <c r="B64" s="10">
        <v>0.5774799600918633</v>
      </c>
      <c r="C64" s="10">
        <f>1-B64</f>
      </c>
      <c r="D64" s="10">
        <v>0.6138719264615051</v>
      </c>
      <c r="E64" s="10">
        <f>1-D64</f>
      </c>
      <c r="F64" s="10">
        <v>0.5517874330074212</v>
      </c>
      <c r="G64" s="10">
        <f>1-F64</f>
      </c>
    </row>
    <row x14ac:dyDescent="0.25" r="65" customHeight="1" ht="28">
      <c r="A65" s="3">
        <v>2021</v>
      </c>
      <c r="B65" s="10">
        <v>0.583444271685484</v>
      </c>
      <c r="C65" s="10">
        <f>1-B65</f>
      </c>
      <c r="D65" s="10">
        <v>0.618508718100151</v>
      </c>
      <c r="E65" s="10">
        <f>1-D65</f>
      </c>
      <c r="F65" s="10">
        <v>0.560102446766846</v>
      </c>
      <c r="G65" s="10">
        <f>1-F65</f>
      </c>
    </row>
    <row x14ac:dyDescent="0.25" r="66" customHeight="1" ht="14">
      <c r="A66" s="3">
        <v>2022</v>
      </c>
      <c r="B66" s="10">
        <v>0.5854583171011918</v>
      </c>
      <c r="C66" s="10">
        <f>1-B66</f>
      </c>
      <c r="D66" s="10">
        <v>0.6263625405993077</v>
      </c>
      <c r="E66" s="10">
        <f>1-D66</f>
      </c>
      <c r="F66" s="10">
        <v>0.5695003040944853</v>
      </c>
      <c r="G66" s="10">
        <f>1-F66</f>
      </c>
    </row>
    <row x14ac:dyDescent="0.25" r="67" customHeight="1" ht="14">
      <c r="A67" s="3">
        <v>2023</v>
      </c>
      <c r="B67" s="10">
        <v>0.59320122</v>
      </c>
      <c r="C67" s="10">
        <f>1-B67</f>
      </c>
      <c r="D67" s="10">
        <v>0.62516937</v>
      </c>
      <c r="E67" s="10">
        <f>1-D67</f>
      </c>
      <c r="F67" s="10">
        <v>0.57830063</v>
      </c>
      <c r="G67" s="10">
        <f>1-F67</f>
      </c>
    </row>
    <row x14ac:dyDescent="0.25" r="68" customHeight="1" ht="14">
      <c r="A68" s="3">
        <v>2024</v>
      </c>
      <c r="B68" s="10">
        <v>0.59602524</v>
      </c>
      <c r="C68" s="10">
        <f>1-B68</f>
      </c>
      <c r="D68" s="10">
        <v>0.63322212</v>
      </c>
      <c r="E68" s="10">
        <f>1-D68</f>
      </c>
      <c r="F68" s="10">
        <v>0.58171288</v>
      </c>
      <c r="G68" s="10">
        <f>1-F68</f>
      </c>
    </row>
    <row x14ac:dyDescent="0.25" r="69" customHeight="1" ht="14">
      <c r="A69" s="3">
        <v>2025</v>
      </c>
      <c r="B69" s="10">
        <v>0.59783886</v>
      </c>
      <c r="C69" s="10">
        <f>1-B69</f>
      </c>
      <c r="D69" s="10">
        <v>0.63638035</v>
      </c>
      <c r="E69" s="10">
        <f>1-D69</f>
      </c>
      <c r="F69" s="10">
        <v>0.58948334</v>
      </c>
      <c r="G69" s="10">
        <f>1-F69</f>
      </c>
    </row>
    <row x14ac:dyDescent="0.25" r="70" customHeight="1" ht="28">
      <c r="A70" s="3">
        <v>2026</v>
      </c>
      <c r="B70" s="10">
        <v>0.59847301</v>
      </c>
      <c r="C70" s="10">
        <f>1-B70</f>
      </c>
      <c r="D70" s="10">
        <v>0.63433163</v>
      </c>
      <c r="E70" s="10">
        <f>1-D70</f>
      </c>
      <c r="F70" s="10">
        <v>0.59948101</v>
      </c>
      <c r="G70" s="10">
        <f>1-F70</f>
      </c>
    </row>
    <row x14ac:dyDescent="0.25" r="71" customHeight="1" ht="14">
      <c r="A71" s="3">
        <v>2027</v>
      </c>
      <c r="B71" s="10">
        <v>0.5989423</v>
      </c>
      <c r="C71" s="10">
        <f>1-B71</f>
      </c>
      <c r="D71" s="10">
        <v>0.63208103</v>
      </c>
      <c r="E71" s="10">
        <f>1-D71</f>
      </c>
      <c r="F71" s="10">
        <v>0.60598866</v>
      </c>
      <c r="G71" s="10">
        <f>1-F71</f>
      </c>
    </row>
    <row x14ac:dyDescent="0.25" r="72" customHeight="1" ht="14">
      <c r="A72" s="3">
        <v>2028</v>
      </c>
      <c r="B72" s="10">
        <v>0.59963303</v>
      </c>
      <c r="C72" s="10">
        <f>1-B72</f>
      </c>
      <c r="D72" s="10">
        <v>0.63075455</v>
      </c>
      <c r="E72" s="10">
        <f>1-D72</f>
      </c>
      <c r="F72" s="10">
        <v>0.60833981</v>
      </c>
      <c r="G72" s="10">
        <f>1-F72</f>
      </c>
    </row>
    <row x14ac:dyDescent="0.25" r="73" customHeight="1" ht="14">
      <c r="A73" s="3">
        <v>2029</v>
      </c>
      <c r="B73" s="10">
        <v>0.60053654</v>
      </c>
      <c r="C73" s="10">
        <f>1-B73</f>
      </c>
      <c r="D73" s="10">
        <v>0.62960804</v>
      </c>
      <c r="E73" s="10">
        <f>1-D73</f>
      </c>
      <c r="F73" s="10">
        <v>0.60986992</v>
      </c>
      <c r="G73" s="10">
        <f>1-F73</f>
      </c>
    </row>
    <row x14ac:dyDescent="0.25" r="74" customHeight="1" ht="14">
      <c r="A74" s="3">
        <v>2030</v>
      </c>
      <c r="B74" s="10">
        <v>0.60159935</v>
      </c>
      <c r="C74" s="10">
        <f>1-B74</f>
      </c>
      <c r="D74" s="10">
        <v>0.6282551200000001</v>
      </c>
      <c r="E74" s="10">
        <f>1-D74</f>
      </c>
      <c r="F74" s="10">
        <v>0.61184921</v>
      </c>
      <c r="G74" s="10">
        <f>1-F74</f>
      </c>
    </row>
    <row x14ac:dyDescent="0.25" r="75" customHeight="1" ht="28">
      <c r="A75" s="3">
        <v>2031</v>
      </c>
      <c r="B75" s="10">
        <v>0.60289204</v>
      </c>
      <c r="C75" s="10">
        <f>1-B75</f>
      </c>
      <c r="D75" s="10">
        <v>0.62679508</v>
      </c>
      <c r="E75" s="10">
        <f>1-D75</f>
      </c>
      <c r="F75" s="10">
        <v>0.61412781</v>
      </c>
      <c r="G75" s="10">
        <f>1-F75</f>
      </c>
    </row>
    <row x14ac:dyDescent="0.25" r="76" customHeight="1" ht="14">
      <c r="A76" s="3">
        <v>2032</v>
      </c>
      <c r="B76" s="10">
        <v>0.60435719</v>
      </c>
      <c r="C76" s="10">
        <f>1-B76</f>
      </c>
      <c r="D76" s="10">
        <v>0.62531284</v>
      </c>
      <c r="E76" s="10">
        <f>1-D76</f>
      </c>
      <c r="F76" s="10">
        <v>0.61626453</v>
      </c>
      <c r="G76" s="10">
        <f>1-F76</f>
      </c>
    </row>
    <row x14ac:dyDescent="0.25" r="77" customHeight="1" ht="14" customFormat="1" s="11">
      <c r="A77" s="12"/>
      <c r="B77" s="13"/>
      <c r="C77" s="13"/>
      <c r="D77" s="13"/>
      <c r="E77" s="13"/>
      <c r="F77" s="13"/>
      <c r="G77" s="13"/>
    </row>
    <row x14ac:dyDescent="0.25" r="78" customHeight="1" ht="14" customFormat="1" s="11">
      <c r="A78" s="12"/>
      <c r="B78" s="13"/>
      <c r="C78" s="13"/>
      <c r="D78" s="13"/>
      <c r="E78" s="13"/>
      <c r="F78" s="13"/>
      <c r="G78" s="13"/>
    </row>
    <row x14ac:dyDescent="0.25" r="79" customHeight="1" ht="14" customFormat="1" s="11">
      <c r="A79" s="12"/>
      <c r="B79" s="13"/>
      <c r="C79" s="13"/>
      <c r="D79" s="13"/>
      <c r="E79" s="13"/>
      <c r="F79" s="13"/>
      <c r="G79" s="13"/>
    </row>
    <row x14ac:dyDescent="0.25" r="80" customHeight="1" ht="14" customFormat="1" s="11">
      <c r="A80" s="12"/>
      <c r="B80" s="13"/>
      <c r="C80" s="13"/>
      <c r="D80" s="13"/>
      <c r="E80" s="13"/>
      <c r="F80" s="13"/>
      <c r="G80" s="13"/>
    </row>
    <row x14ac:dyDescent="0.25" r="81" customHeight="1" ht="70" customFormat="1" s="11">
      <c r="A81" s="12"/>
      <c r="B81" s="13"/>
      <c r="C81" s="13"/>
      <c r="D81" s="13"/>
      <c r="E81" s="13"/>
      <c r="F81" s="13"/>
      <c r="G81" s="13"/>
    </row>
    <row x14ac:dyDescent="0.25" r="82" customHeight="1" ht="42" customFormat="1" s="11">
      <c r="A82" s="12"/>
      <c r="B82" s="13"/>
      <c r="C82" s="13"/>
      <c r="D82" s="13"/>
      <c r="E82" s="13"/>
      <c r="F82" s="13"/>
      <c r="G82" s="13"/>
    </row>
  </sheetData>
  <mergeCells count="9">
    <mergeCell ref="A1:B1"/>
    <mergeCell ref="B2:C2"/>
    <mergeCell ref="F2:G2"/>
    <mergeCell ref="A77:B77"/>
    <mergeCell ref="A78:B78"/>
    <mergeCell ref="A79:B79"/>
    <mergeCell ref="A80:B80"/>
    <mergeCell ref="A81:B81"/>
    <mergeCell ref="A82:B82"/>
  </mergeCells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wijmo.xlsx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Digest 2023 Table 318.10</vt:lpstr>
    </vt:vector>
  </TitlesOfParts>
  <Manager/>
  <Company>GrapeCity, Inc.</Company>
  <LinksUpToDate>false</LinksUpToDate>
  <SharedDoc>false</SharedDoc>
  <HyperlinksChanged>false</HyperlinksChanged>
  <AppVersion>1.0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2025-03-10T04:13:54.765Z</dcterms:created>
  <dcterms:modified xsi:type="dcterms:W3CDTF">2025-03-10T04:13:54.765Z</dcterms:modified>
</cp:coreProperties>
</file>